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5940" windowHeight="3540" activeTab="0"/>
  </bookViews>
  <sheets>
    <sheet name="STAFF" sheetId="1" r:id="rId1"/>
    <sheet name="Sheet1" sheetId="2" r:id="rId2"/>
  </sheets>
  <definedNames>
    <definedName name="_Regression_Int" localSheetId="0" hidden="1">1</definedName>
    <definedName name="_xlnm.Print_Area" localSheetId="0">'STAFF'!$A$1:$L$54</definedName>
  </definedNames>
  <calcPr fullCalcOnLoad="1"/>
</workbook>
</file>

<file path=xl/sharedStrings.xml><?xml version="1.0" encoding="utf-8"?>
<sst xmlns="http://schemas.openxmlformats.org/spreadsheetml/2006/main" count="50" uniqueCount="44">
  <si>
    <t>Fact Book</t>
  </si>
  <si>
    <t>YORK UNIVERSITY - UNIVERSITÉ YORK</t>
  </si>
  <si>
    <t>Distribution of York University Alumni, by Home Address, Within the GTA</t>
  </si>
  <si>
    <t>Region</t>
  </si>
  <si>
    <t>Town/City</t>
  </si>
  <si>
    <t>Percent</t>
  </si>
  <si>
    <t>Durham</t>
  </si>
  <si>
    <t>Ajax</t>
  </si>
  <si>
    <t>Oshawa</t>
  </si>
  <si>
    <t>Pickering</t>
  </si>
  <si>
    <t>Scugog</t>
  </si>
  <si>
    <t>Uxbridge</t>
  </si>
  <si>
    <t>Whitby</t>
  </si>
  <si>
    <t>Sub-total</t>
  </si>
  <si>
    <t>Halton</t>
  </si>
  <si>
    <t>Burlington</t>
  </si>
  <si>
    <t>Halton Hills</t>
  </si>
  <si>
    <t>Milton</t>
  </si>
  <si>
    <t>Oakville</t>
  </si>
  <si>
    <t>Toronto</t>
  </si>
  <si>
    <t>York</t>
  </si>
  <si>
    <t>Peel</t>
  </si>
  <si>
    <t>Brampton</t>
  </si>
  <si>
    <t>Caledon</t>
  </si>
  <si>
    <t>Mississauga</t>
  </si>
  <si>
    <t>Aurora</t>
  </si>
  <si>
    <t>East Gwillimbury</t>
  </si>
  <si>
    <t>Georgina</t>
  </si>
  <si>
    <t>King</t>
  </si>
  <si>
    <t>Markham</t>
  </si>
  <si>
    <t>Newmarket</t>
  </si>
  <si>
    <t>Richmond Hill</t>
  </si>
  <si>
    <t>Vaughan</t>
  </si>
  <si>
    <t>Whitchurch-Stouffville</t>
  </si>
  <si>
    <t>Non-GTA</t>
  </si>
  <si>
    <t xml:space="preserve">Non-GTA </t>
  </si>
  <si>
    <t>GRAND TOTAL</t>
  </si>
  <si>
    <t>Clarington</t>
  </si>
  <si>
    <t>246</t>
  </si>
  <si>
    <t>Active</t>
  </si>
  <si>
    <t>Address</t>
  </si>
  <si>
    <t>Inactive</t>
  </si>
  <si>
    <t xml:space="preserve">        2012-2013</t>
  </si>
  <si>
    <t>December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</si>
</sst>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5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6"/>
      <name val="Helv"/>
      <family val="0"/>
    </font>
    <font>
      <sz val="14"/>
      <name val="Helv"/>
      <family val="0"/>
    </font>
    <font>
      <b/>
      <sz val="7"/>
      <name val="Helv"/>
      <family val="0"/>
    </font>
    <font>
      <i/>
      <sz val="45"/>
      <name val="Times"/>
      <family val="0"/>
    </font>
    <font>
      <b/>
      <sz val="8"/>
      <name val="Helv"/>
      <family val="0"/>
    </font>
    <font>
      <sz val="8"/>
      <name val="Helv"/>
      <family val="0"/>
    </font>
    <font>
      <sz val="8"/>
      <name val="Courier"/>
      <family val="0"/>
    </font>
    <font>
      <sz val="7"/>
      <name val="Helv"/>
      <family val="0"/>
    </font>
    <font>
      <b/>
      <u val="single"/>
      <sz val="8"/>
      <name val="Helv"/>
      <family val="0"/>
    </font>
    <font>
      <sz val="12"/>
      <name val="Helv"/>
      <family val="0"/>
    </font>
    <font>
      <sz val="14"/>
      <name val="Helvetica"/>
      <family val="2"/>
    </font>
    <font>
      <sz val="8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6" fillId="0" borderId="10" xfId="0" applyFont="1" applyBorder="1" applyAlignment="1">
      <alignment/>
    </xf>
    <xf numFmtId="164" fontId="6" fillId="0" borderId="0" xfId="0" applyFont="1" applyAlignment="1">
      <alignment horizontal="centerContinuous"/>
    </xf>
    <xf numFmtId="164" fontId="5" fillId="0" borderId="0" xfId="0" applyFont="1" applyAlignment="1">
      <alignment horizontal="centerContinuous"/>
    </xf>
    <xf numFmtId="164" fontId="7" fillId="0" borderId="0" xfId="0" applyFont="1" applyBorder="1" applyAlignment="1" applyProtection="1">
      <alignment horizontal="left"/>
      <protection/>
    </xf>
    <xf numFmtId="164" fontId="7" fillId="0" borderId="0" xfId="0" applyFont="1" applyBorder="1" applyAlignment="1">
      <alignment/>
    </xf>
    <xf numFmtId="164" fontId="8" fillId="0" borderId="10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Border="1" applyAlignment="1" applyProtection="1">
      <alignment horizontal="right"/>
      <protection/>
    </xf>
    <xf numFmtId="164" fontId="10" fillId="0" borderId="11" xfId="0" applyFont="1" applyBorder="1" applyAlignment="1">
      <alignment/>
    </xf>
    <xf numFmtId="164" fontId="10" fillId="0" borderId="12" xfId="0" applyFont="1" applyBorder="1" applyAlignment="1">
      <alignment/>
    </xf>
    <xf numFmtId="164" fontId="10" fillId="0" borderId="13" xfId="0" applyFont="1" applyBorder="1" applyAlignment="1">
      <alignment/>
    </xf>
    <xf numFmtId="164" fontId="10" fillId="0" borderId="14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Border="1" applyAlignment="1" applyProtection="1">
      <alignment/>
      <protection/>
    </xf>
    <xf numFmtId="164" fontId="10" fillId="0" borderId="0" xfId="0" applyFont="1" applyBorder="1" applyAlignment="1" applyProtection="1">
      <alignment horizontal="left"/>
      <protection/>
    </xf>
    <xf numFmtId="164" fontId="9" fillId="0" borderId="14" xfId="0" applyFont="1" applyBorder="1" applyAlignment="1">
      <alignment/>
    </xf>
    <xf numFmtId="164" fontId="10" fillId="0" borderId="15" xfId="0" applyFont="1" applyBorder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Border="1" applyAlignment="1" applyProtection="1">
      <alignment horizontal="left"/>
      <protection/>
    </xf>
    <xf numFmtId="164" fontId="9" fillId="0" borderId="14" xfId="0" applyFont="1" applyBorder="1" applyAlignment="1" applyProtection="1">
      <alignment/>
      <protection/>
    </xf>
    <xf numFmtId="164" fontId="11" fillId="0" borderId="14" xfId="0" applyFont="1" applyBorder="1" applyAlignment="1">
      <alignment/>
    </xf>
    <xf numFmtId="164" fontId="12" fillId="0" borderId="0" xfId="0" applyFont="1" applyBorder="1" applyAlignment="1" applyProtection="1">
      <alignment/>
      <protection/>
    </xf>
    <xf numFmtId="164" fontId="7" fillId="0" borderId="0" xfId="0" applyFont="1" applyBorder="1" applyAlignment="1" applyProtection="1">
      <alignment/>
      <protection/>
    </xf>
    <xf numFmtId="164" fontId="10" fillId="0" borderId="0" xfId="0" applyFont="1" applyBorder="1" applyAlignment="1" applyProtection="1">
      <alignment/>
      <protection/>
    </xf>
    <xf numFmtId="164" fontId="13" fillId="0" borderId="0" xfId="0" applyFont="1" applyBorder="1" applyAlignment="1">
      <alignment horizontal="left"/>
    </xf>
    <xf numFmtId="164" fontId="13" fillId="0" borderId="0" xfId="0" applyFont="1" applyBorder="1" applyAlignment="1">
      <alignment horizontal="center"/>
    </xf>
    <xf numFmtId="164" fontId="13" fillId="0" borderId="0" xfId="0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 applyProtection="1">
      <alignment horizontal="right"/>
      <protection/>
    </xf>
    <xf numFmtId="164" fontId="14" fillId="0" borderId="13" xfId="0" applyFont="1" applyBorder="1" applyAlignment="1" quotePrefix="1">
      <alignment horizontal="centerContinuous"/>
    </xf>
    <xf numFmtId="164" fontId="14" fillId="0" borderId="0" xfId="0" applyFont="1" applyBorder="1" applyAlignment="1" quotePrefix="1">
      <alignment horizontal="centerContinuous"/>
    </xf>
    <xf numFmtId="164" fontId="14" fillId="0" borderId="14" xfId="0" applyFont="1" applyBorder="1" applyAlignment="1" quotePrefix="1">
      <alignment horizontal="centerContinuous"/>
    </xf>
    <xf numFmtId="164" fontId="13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13" fillId="0" borderId="0" xfId="0" applyFont="1" applyBorder="1" applyAlignment="1" applyProtection="1">
      <alignment/>
      <protection/>
    </xf>
    <xf numFmtId="164" fontId="10" fillId="0" borderId="0" xfId="0" applyFont="1" applyBorder="1" applyAlignment="1">
      <alignment/>
    </xf>
    <xf numFmtId="164" fontId="9" fillId="0" borderId="0" xfId="0" applyFont="1" applyBorder="1" applyAlignment="1" applyProtection="1">
      <alignment/>
      <protection/>
    </xf>
    <xf numFmtId="3" fontId="9" fillId="0" borderId="0" xfId="0" applyNumberFormat="1" applyFont="1" applyBorder="1" applyAlignment="1">
      <alignment horizontal="right"/>
    </xf>
    <xf numFmtId="164" fontId="14" fillId="0" borderId="16" xfId="0" applyFont="1" applyBorder="1" applyAlignment="1">
      <alignment horizontal="centerContinuous"/>
    </xf>
    <xf numFmtId="164" fontId="14" fillId="0" borderId="17" xfId="0" applyFont="1" applyBorder="1" applyAlignment="1">
      <alignment horizontal="centerContinuous"/>
    </xf>
    <xf numFmtId="164" fontId="14" fillId="0" borderId="18" xfId="0" applyFont="1" applyBorder="1" applyAlignment="1">
      <alignment horizontal="centerContinuous"/>
    </xf>
    <xf numFmtId="4" fontId="9" fillId="0" borderId="0" xfId="0" applyNumberFormat="1" applyFont="1" applyBorder="1" applyAlignment="1">
      <alignment horizontal="right"/>
    </xf>
    <xf numFmtId="10" fontId="9" fillId="0" borderId="0" xfId="0" applyNumberFormat="1" applyFont="1" applyBorder="1" applyAlignment="1">
      <alignment horizontal="right"/>
    </xf>
    <xf numFmtId="10" fontId="9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164" fontId="15" fillId="0" borderId="0" xfId="0" applyFont="1" applyAlignment="1" quotePrefix="1">
      <alignment/>
    </xf>
    <xf numFmtId="164" fontId="15" fillId="0" borderId="0" xfId="0" applyFont="1" applyAlignment="1" quotePrefix="1">
      <alignment horizontal="right"/>
    </xf>
    <xf numFmtId="164" fontId="9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5"/>
          <c:w val="1"/>
          <c:h val="0.90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Sheet1!$A$3:$A$8</c:f>
              <c:strCache>
                <c:ptCount val="6"/>
                <c:pt idx="0">
                  <c:v>Durham</c:v>
                </c:pt>
                <c:pt idx="1">
                  <c:v>Halton</c:v>
                </c:pt>
                <c:pt idx="2">
                  <c:v>Toronto</c:v>
                </c:pt>
                <c:pt idx="3">
                  <c:v>Peel</c:v>
                </c:pt>
                <c:pt idx="4">
                  <c:v>York</c:v>
                </c:pt>
                <c:pt idx="5">
                  <c:v>Non-GTA </c:v>
                </c:pt>
              </c:strCache>
            </c:strRef>
          </c:cat>
          <c:val>
            <c:numRef>
              <c:f>Sheet1!$B$3:$B$8</c:f>
              <c:numCache>
                <c:ptCount val="6"/>
                <c:pt idx="0">
                  <c:v>0.034034422479202006</c:v>
                </c:pt>
                <c:pt idx="1">
                  <c:v>0.025064768514925402</c:v>
                </c:pt>
                <c:pt idx="2">
                  <c:v>0.4223055004268624</c:v>
                </c:pt>
                <c:pt idx="3">
                  <c:v>0.09807856485536572</c:v>
                </c:pt>
                <c:pt idx="4">
                  <c:v>0.17895328166635252</c:v>
                </c:pt>
                <c:pt idx="5">
                  <c:v>0.24156346205729196</c:v>
                </c:pt>
              </c:numCache>
            </c:numRef>
          </c:val>
        </c:ser>
        <c:axId val="65325808"/>
        <c:axId val="51061361"/>
      </c:barChart>
      <c:catAx>
        <c:axId val="65325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61361"/>
        <c:crosses val="autoZero"/>
        <c:auto val="0"/>
        <c:lblOffset val="100"/>
        <c:tickLblSkip val="1"/>
        <c:noMultiLvlLbl val="0"/>
      </c:catAx>
      <c:valAx>
        <c:axId val="5106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25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38</xdr:row>
      <xdr:rowOff>19050</xdr:rowOff>
    </xdr:from>
    <xdr:to>
      <xdr:col>11</xdr:col>
      <xdr:colOff>95250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76200" y="6791325"/>
        <a:ext cx="6553200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4"/>
  <sheetViews>
    <sheetView showGridLines="0" tabSelected="1" zoomScalePageLayoutView="0" workbookViewId="0" topLeftCell="A1">
      <selection activeCell="A44" sqref="A44:A45"/>
    </sheetView>
  </sheetViews>
  <sheetFormatPr defaultColWidth="9.625" defaultRowHeight="12.75"/>
  <cols>
    <col min="1" max="1" width="2.625" style="0" customWidth="1"/>
    <col min="2" max="2" width="10.75390625" style="0" customWidth="1"/>
    <col min="3" max="3" width="14.375" style="0" customWidth="1"/>
    <col min="4" max="4" width="6.75390625" style="0" customWidth="1"/>
    <col min="5" max="6" width="7.75390625" style="0" customWidth="1"/>
    <col min="7" max="7" width="5.75390625" style="0" customWidth="1"/>
    <col min="8" max="8" width="7.75390625" style="0" customWidth="1"/>
    <col min="9" max="9" width="6.75390625" style="0" customWidth="1"/>
    <col min="10" max="11" width="7.75390625" style="0" customWidth="1"/>
    <col min="12" max="12" width="2.625" style="0" customWidth="1"/>
  </cols>
  <sheetData>
    <row r="1" spans="1:12" ht="54.75" customHeight="1" thickBot="1">
      <c r="A1" s="6" t="s">
        <v>0</v>
      </c>
      <c r="B1" s="1"/>
      <c r="C1" s="1"/>
      <c r="D1" s="1"/>
      <c r="E1" s="1"/>
      <c r="F1" s="1"/>
      <c r="G1" s="1"/>
      <c r="H1" s="1"/>
      <c r="I1" s="1"/>
      <c r="J1" s="1" t="s">
        <v>42</v>
      </c>
      <c r="K1" s="1"/>
      <c r="L1" s="1"/>
    </row>
    <row r="2" spans="1:12" ht="22.5" customHeight="1" thickTop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9.5" customHeight="1">
      <c r="A3" s="40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ht="15.75">
      <c r="A4" s="31" t="s">
        <v>43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1:12" ht="12" customHeight="1">
      <c r="A5" s="31"/>
      <c r="B5" s="32"/>
      <c r="C5" s="32"/>
      <c r="D5" s="32"/>
      <c r="E5" s="32"/>
      <c r="F5" s="32"/>
      <c r="G5" s="32"/>
      <c r="H5" s="49" t="s">
        <v>39</v>
      </c>
      <c r="I5" s="49" t="s">
        <v>41</v>
      </c>
      <c r="J5" s="32"/>
      <c r="K5" s="32"/>
      <c r="L5" s="33"/>
    </row>
    <row r="6" spans="1:12" ht="12" customHeight="1">
      <c r="A6" s="11"/>
      <c r="B6" s="34" t="s">
        <v>3</v>
      </c>
      <c r="C6" s="25" t="s">
        <v>4</v>
      </c>
      <c r="D6" s="26"/>
      <c r="E6" s="26"/>
      <c r="F6" s="27"/>
      <c r="G6" s="26"/>
      <c r="H6" s="27" t="s">
        <v>40</v>
      </c>
      <c r="I6" s="27" t="s">
        <v>40</v>
      </c>
      <c r="J6" s="26"/>
      <c r="K6" s="26" t="s">
        <v>5</v>
      </c>
      <c r="L6" s="16"/>
    </row>
    <row r="7" spans="1:12" ht="15" customHeight="1">
      <c r="A7" s="11"/>
      <c r="B7" s="35" t="s">
        <v>6</v>
      </c>
      <c r="C7" s="13" t="s">
        <v>7</v>
      </c>
      <c r="D7" s="28"/>
      <c r="E7" s="29"/>
      <c r="F7" s="28"/>
      <c r="G7" s="29"/>
      <c r="H7" s="28">
        <v>2071</v>
      </c>
      <c r="I7" s="28">
        <v>35</v>
      </c>
      <c r="J7" s="39">
        <f>H7+I7</f>
        <v>2106</v>
      </c>
      <c r="K7" s="43"/>
      <c r="L7" s="16"/>
    </row>
    <row r="8" spans="1:12" ht="12" customHeight="1">
      <c r="A8" s="11"/>
      <c r="B8" s="35"/>
      <c r="C8" s="13" t="s">
        <v>37</v>
      </c>
      <c r="D8" s="29"/>
      <c r="E8" s="29"/>
      <c r="F8" s="28"/>
      <c r="G8" s="29"/>
      <c r="H8" s="29">
        <v>685</v>
      </c>
      <c r="I8" s="28">
        <v>20</v>
      </c>
      <c r="J8" s="39">
        <f aca="true" t="shared" si="0" ref="J8:J36">H8+I8</f>
        <v>705</v>
      </c>
      <c r="K8" s="39"/>
      <c r="L8" s="12"/>
    </row>
    <row r="9" spans="1:12" ht="12" customHeight="1">
      <c r="A9" s="11"/>
      <c r="B9" s="36"/>
      <c r="C9" s="15" t="s">
        <v>8</v>
      </c>
      <c r="D9" s="28"/>
      <c r="E9" s="28"/>
      <c r="F9" s="28"/>
      <c r="G9" s="28"/>
      <c r="H9" s="28">
        <v>1583</v>
      </c>
      <c r="I9" s="28">
        <v>60</v>
      </c>
      <c r="J9" s="39">
        <f t="shared" si="0"/>
        <v>1643</v>
      </c>
      <c r="K9" s="39"/>
      <c r="L9" s="12"/>
    </row>
    <row r="10" spans="1:12" ht="12" customHeight="1">
      <c r="A10" s="11"/>
      <c r="B10" s="37"/>
      <c r="C10" s="13" t="s">
        <v>9</v>
      </c>
      <c r="D10" s="29"/>
      <c r="E10" s="29"/>
      <c r="F10" s="28"/>
      <c r="G10" s="29"/>
      <c r="H10" s="29">
        <v>2192</v>
      </c>
      <c r="I10" s="28">
        <v>57</v>
      </c>
      <c r="J10" s="39">
        <f t="shared" si="0"/>
        <v>2249</v>
      </c>
      <c r="K10" s="39"/>
      <c r="L10" s="12"/>
    </row>
    <row r="11" spans="1:12" ht="12" customHeight="1">
      <c r="A11" s="11"/>
      <c r="B11" s="24"/>
      <c r="C11" s="14" t="s">
        <v>10</v>
      </c>
      <c r="D11" s="28"/>
      <c r="E11" s="28"/>
      <c r="F11" s="28"/>
      <c r="G11" s="28"/>
      <c r="H11" s="28">
        <v>236</v>
      </c>
      <c r="I11" s="28">
        <v>9</v>
      </c>
      <c r="J11" s="39">
        <f t="shared" si="0"/>
        <v>245</v>
      </c>
      <c r="K11" s="39"/>
      <c r="L11" s="12"/>
    </row>
    <row r="12" spans="1:12" ht="12" customHeight="1">
      <c r="A12" s="11"/>
      <c r="B12" s="24"/>
      <c r="C12" s="14" t="s">
        <v>11</v>
      </c>
      <c r="D12" s="28"/>
      <c r="E12" s="28"/>
      <c r="F12" s="28"/>
      <c r="G12" s="28"/>
      <c r="H12" s="28">
        <v>329</v>
      </c>
      <c r="I12" s="28">
        <v>16</v>
      </c>
      <c r="J12" s="39">
        <f t="shared" si="0"/>
        <v>345</v>
      </c>
      <c r="K12" s="39"/>
      <c r="L12" s="12"/>
    </row>
    <row r="13" spans="1:12" ht="12" customHeight="1">
      <c r="A13" s="11"/>
      <c r="B13" s="24"/>
      <c r="C13" s="14" t="s">
        <v>12</v>
      </c>
      <c r="D13" s="28"/>
      <c r="E13" s="28"/>
      <c r="F13" s="28"/>
      <c r="G13" s="28"/>
      <c r="H13" s="28">
        <v>1865</v>
      </c>
      <c r="I13" s="28">
        <v>51</v>
      </c>
      <c r="J13" s="39">
        <f t="shared" si="0"/>
        <v>1916</v>
      </c>
      <c r="K13" s="39"/>
      <c r="L13" s="12"/>
    </row>
    <row r="14" spans="1:12" ht="12" customHeight="1">
      <c r="A14" s="11"/>
      <c r="B14" s="24"/>
      <c r="C14" s="8" t="s">
        <v>13</v>
      </c>
      <c r="D14" s="30"/>
      <c r="E14" s="30"/>
      <c r="F14" s="30"/>
      <c r="G14" s="30"/>
      <c r="H14" s="30">
        <f>SUM(H7:H13)</f>
        <v>8961</v>
      </c>
      <c r="I14" s="30">
        <f>SUM(I7:I13)</f>
        <v>248</v>
      </c>
      <c r="J14" s="39">
        <f t="shared" si="0"/>
        <v>9209</v>
      </c>
      <c r="K14" s="44">
        <f>J14/J37</f>
        <v>0.034034422479202006</v>
      </c>
      <c r="L14" s="12"/>
    </row>
    <row r="15" spans="1:12" ht="15" customHeight="1">
      <c r="A15" s="11"/>
      <c r="B15" s="38" t="s">
        <v>14</v>
      </c>
      <c r="C15" s="14" t="s">
        <v>15</v>
      </c>
      <c r="D15" s="28"/>
      <c r="E15" s="29"/>
      <c r="F15" s="28"/>
      <c r="G15" s="29"/>
      <c r="H15" s="28">
        <v>1646</v>
      </c>
      <c r="I15" s="28">
        <v>75</v>
      </c>
      <c r="J15" s="39">
        <f t="shared" si="0"/>
        <v>1721</v>
      </c>
      <c r="K15" s="39"/>
      <c r="L15" s="12"/>
    </row>
    <row r="16" spans="1:12" ht="12" customHeight="1">
      <c r="A16" s="11"/>
      <c r="B16" s="24"/>
      <c r="C16" s="14" t="s">
        <v>16</v>
      </c>
      <c r="D16" s="28"/>
      <c r="E16" s="29"/>
      <c r="F16" s="28"/>
      <c r="G16" s="29"/>
      <c r="H16" s="28">
        <v>809</v>
      </c>
      <c r="I16" s="28">
        <v>15</v>
      </c>
      <c r="J16" s="39">
        <f t="shared" si="0"/>
        <v>824</v>
      </c>
      <c r="K16" s="39"/>
      <c r="L16" s="12"/>
    </row>
    <row r="17" spans="1:12" ht="12" customHeight="1">
      <c r="A17" s="11"/>
      <c r="B17" s="24"/>
      <c r="C17" s="14" t="s">
        <v>17</v>
      </c>
      <c r="D17" s="28"/>
      <c r="E17" s="29"/>
      <c r="F17" s="28"/>
      <c r="G17" s="29"/>
      <c r="H17" s="28">
        <v>946</v>
      </c>
      <c r="I17" s="28">
        <v>25</v>
      </c>
      <c r="J17" s="39">
        <f t="shared" si="0"/>
        <v>971</v>
      </c>
      <c r="K17" s="39"/>
      <c r="L17" s="12"/>
    </row>
    <row r="18" spans="1:12" ht="12" customHeight="1">
      <c r="A18" s="11"/>
      <c r="B18" s="24"/>
      <c r="C18" s="14" t="s">
        <v>18</v>
      </c>
      <c r="D18" s="28"/>
      <c r="E18" s="29"/>
      <c r="F18" s="28"/>
      <c r="G18" s="29"/>
      <c r="H18" s="28">
        <v>3171</v>
      </c>
      <c r="I18" s="28">
        <v>95</v>
      </c>
      <c r="J18" s="39">
        <f t="shared" si="0"/>
        <v>3266</v>
      </c>
      <c r="K18" s="39"/>
      <c r="L18" s="12"/>
    </row>
    <row r="19" spans="1:12" ht="12" customHeight="1">
      <c r="A19" s="11"/>
      <c r="B19" s="24"/>
      <c r="C19" s="8" t="s">
        <v>13</v>
      </c>
      <c r="D19" s="30"/>
      <c r="E19" s="30"/>
      <c r="F19" s="30"/>
      <c r="G19" s="30"/>
      <c r="H19" s="30">
        <f>SUM(H15:H18)</f>
        <v>6572</v>
      </c>
      <c r="I19" s="30">
        <f>SUM(I15:I18)</f>
        <v>210</v>
      </c>
      <c r="J19" s="39">
        <f t="shared" si="0"/>
        <v>6782</v>
      </c>
      <c r="K19" s="45">
        <f>J19/J37</f>
        <v>0.025064768514925402</v>
      </c>
      <c r="L19" s="20"/>
    </row>
    <row r="20" spans="1:12" ht="15" customHeight="1">
      <c r="A20" s="11"/>
      <c r="B20" s="38" t="s">
        <v>21</v>
      </c>
      <c r="C20" s="14" t="s">
        <v>22</v>
      </c>
      <c r="D20" s="28"/>
      <c r="E20" s="29"/>
      <c r="F20" s="28"/>
      <c r="G20" s="29"/>
      <c r="H20" s="28">
        <v>8923</v>
      </c>
      <c r="I20" s="28">
        <v>142</v>
      </c>
      <c r="J20" s="39">
        <f>H20+I20</f>
        <v>9065</v>
      </c>
      <c r="K20" s="39"/>
      <c r="L20" s="20"/>
    </row>
    <row r="21" spans="1:12" ht="12" customHeight="1">
      <c r="A21" s="11"/>
      <c r="B21" s="24"/>
      <c r="C21" s="14" t="s">
        <v>23</v>
      </c>
      <c r="D21" s="28"/>
      <c r="E21" s="29"/>
      <c r="F21" s="28"/>
      <c r="G21" s="29"/>
      <c r="H21" s="28">
        <v>1439</v>
      </c>
      <c r="I21" s="28">
        <v>45</v>
      </c>
      <c r="J21" s="39">
        <f>H21+I21</f>
        <v>1484</v>
      </c>
      <c r="K21" s="39"/>
      <c r="L21" s="20"/>
    </row>
    <row r="22" spans="1:12" ht="12" customHeight="1">
      <c r="A22" s="11"/>
      <c r="B22" s="24"/>
      <c r="C22" s="14" t="s">
        <v>24</v>
      </c>
      <c r="D22" s="28"/>
      <c r="E22" s="29"/>
      <c r="F22" s="28"/>
      <c r="G22" s="29"/>
      <c r="H22" s="28">
        <v>15631</v>
      </c>
      <c r="I22" s="28">
        <v>358</v>
      </c>
      <c r="J22" s="39">
        <f>H22+I22</f>
        <v>15989</v>
      </c>
      <c r="K22" s="39"/>
      <c r="L22" s="20"/>
    </row>
    <row r="23" spans="1:12" ht="12" customHeight="1">
      <c r="A23" s="11"/>
      <c r="B23" s="24"/>
      <c r="C23" s="8" t="s">
        <v>13</v>
      </c>
      <c r="D23" s="30"/>
      <c r="E23" s="30"/>
      <c r="F23" s="30"/>
      <c r="G23" s="30"/>
      <c r="H23" s="30">
        <f>SUM(H20:H22)</f>
        <v>25993</v>
      </c>
      <c r="I23" s="30">
        <f>SUM(I20:I22)</f>
        <v>545</v>
      </c>
      <c r="J23" s="39">
        <f>H23+I23</f>
        <v>26538</v>
      </c>
      <c r="K23" s="45">
        <f>J23/J37</f>
        <v>0.09807856485536572</v>
      </c>
      <c r="L23" s="20"/>
    </row>
    <row r="24" spans="1:12" ht="15" customHeight="1">
      <c r="A24" s="11"/>
      <c r="B24" s="38" t="s">
        <v>19</v>
      </c>
      <c r="C24" s="14"/>
      <c r="D24" s="28"/>
      <c r="E24" s="29"/>
      <c r="F24" s="28"/>
      <c r="G24" s="29"/>
      <c r="H24" s="28">
        <v>109410</v>
      </c>
      <c r="I24" s="28">
        <v>4857</v>
      </c>
      <c r="J24" s="39">
        <f>H24+I24</f>
        <v>114267</v>
      </c>
      <c r="L24" s="16"/>
    </row>
    <row r="25" spans="1:12" ht="12" customHeight="1">
      <c r="A25" s="11"/>
      <c r="B25" s="38"/>
      <c r="C25" s="8" t="s">
        <v>13</v>
      </c>
      <c r="D25" s="28"/>
      <c r="E25" s="29"/>
      <c r="F25" s="28"/>
      <c r="G25" s="29"/>
      <c r="H25" s="30">
        <f>SUM(H24:H24)</f>
        <v>109410</v>
      </c>
      <c r="I25" s="30">
        <f>SUM(I24:I24)</f>
        <v>4857</v>
      </c>
      <c r="J25" s="30">
        <f>SUM(J24:J24)</f>
        <v>114267</v>
      </c>
      <c r="K25" s="45">
        <f>J25/J37</f>
        <v>0.4223055004268624</v>
      </c>
      <c r="L25" s="16"/>
    </row>
    <row r="26" spans="1:12" ht="15" customHeight="1">
      <c r="A26" s="11"/>
      <c r="B26" s="38" t="s">
        <v>20</v>
      </c>
      <c r="C26" s="14" t="s">
        <v>25</v>
      </c>
      <c r="D26" s="28"/>
      <c r="E26" s="29"/>
      <c r="F26" s="28"/>
      <c r="G26" s="29"/>
      <c r="H26" s="28">
        <v>2073</v>
      </c>
      <c r="I26" s="28">
        <v>48</v>
      </c>
      <c r="J26" s="39">
        <f t="shared" si="0"/>
        <v>2121</v>
      </c>
      <c r="K26" s="39"/>
      <c r="L26" s="12"/>
    </row>
    <row r="27" spans="1:12" ht="12" customHeight="1">
      <c r="A27" s="11"/>
      <c r="B27" s="24"/>
      <c r="C27" s="14" t="s">
        <v>26</v>
      </c>
      <c r="D27" s="28"/>
      <c r="E27" s="29"/>
      <c r="F27" s="28"/>
      <c r="G27" s="29"/>
      <c r="H27" s="28">
        <v>251</v>
      </c>
      <c r="I27" s="28">
        <v>2</v>
      </c>
      <c r="J27" s="39">
        <f t="shared" si="0"/>
        <v>253</v>
      </c>
      <c r="K27" s="39"/>
      <c r="L27" s="12"/>
    </row>
    <row r="28" spans="1:12" ht="12" customHeight="1">
      <c r="A28" s="11"/>
      <c r="B28" s="24"/>
      <c r="C28" s="14" t="s">
        <v>27</v>
      </c>
      <c r="D28" s="28"/>
      <c r="E28" s="29"/>
      <c r="F28" s="28"/>
      <c r="G28" s="29"/>
      <c r="H28" s="28">
        <v>369</v>
      </c>
      <c r="I28" s="28">
        <v>19</v>
      </c>
      <c r="J28" s="39">
        <f t="shared" si="0"/>
        <v>388</v>
      </c>
      <c r="K28" s="39"/>
      <c r="L28" s="12"/>
    </row>
    <row r="29" spans="1:12" ht="12" customHeight="1">
      <c r="A29" s="11"/>
      <c r="B29" s="24"/>
      <c r="C29" s="14" t="s">
        <v>28</v>
      </c>
      <c r="D29" s="28"/>
      <c r="E29" s="29"/>
      <c r="F29" s="28"/>
      <c r="G29" s="29"/>
      <c r="H29" s="28">
        <v>461</v>
      </c>
      <c r="I29" s="28">
        <v>22</v>
      </c>
      <c r="J29" s="39">
        <f t="shared" si="0"/>
        <v>483</v>
      </c>
      <c r="K29" s="39"/>
      <c r="L29" s="12"/>
    </row>
    <row r="30" spans="1:12" ht="12" customHeight="1">
      <c r="A30" s="11"/>
      <c r="B30" s="24"/>
      <c r="C30" s="14" t="s">
        <v>29</v>
      </c>
      <c r="D30" s="28"/>
      <c r="E30" s="29"/>
      <c r="F30" s="28"/>
      <c r="G30" s="29"/>
      <c r="H30" s="28">
        <v>12752</v>
      </c>
      <c r="I30" s="28">
        <v>292</v>
      </c>
      <c r="J30" s="39">
        <f t="shared" si="0"/>
        <v>13044</v>
      </c>
      <c r="K30" s="39"/>
      <c r="L30" s="12"/>
    </row>
    <row r="31" spans="1:12" ht="12" customHeight="1">
      <c r="A31" s="11"/>
      <c r="B31" s="24"/>
      <c r="C31" s="14" t="s">
        <v>30</v>
      </c>
      <c r="D31" s="28"/>
      <c r="E31" s="29"/>
      <c r="F31" s="28"/>
      <c r="G31" s="29"/>
      <c r="H31" s="28">
        <v>2639</v>
      </c>
      <c r="I31" s="28">
        <v>70</v>
      </c>
      <c r="J31" s="39">
        <f t="shared" si="0"/>
        <v>2709</v>
      </c>
      <c r="K31" s="39"/>
      <c r="L31" s="12"/>
    </row>
    <row r="32" spans="1:12" ht="12" customHeight="1">
      <c r="A32" s="11"/>
      <c r="B32" s="24"/>
      <c r="C32" s="14" t="s">
        <v>31</v>
      </c>
      <c r="D32" s="28"/>
      <c r="E32" s="29"/>
      <c r="F32" s="28"/>
      <c r="G32" s="29"/>
      <c r="H32" s="28">
        <v>9677</v>
      </c>
      <c r="I32" s="28">
        <v>175</v>
      </c>
      <c r="J32" s="39">
        <f t="shared" si="0"/>
        <v>9852</v>
      </c>
      <c r="K32" s="39"/>
      <c r="L32" s="12"/>
    </row>
    <row r="33" spans="1:12" ht="12" customHeight="1">
      <c r="A33" s="11"/>
      <c r="B33" s="24"/>
      <c r="C33" s="14" t="s">
        <v>32</v>
      </c>
      <c r="D33" s="28"/>
      <c r="E33" s="29"/>
      <c r="F33" s="28"/>
      <c r="G33" s="29"/>
      <c r="H33" s="28">
        <v>17884</v>
      </c>
      <c r="I33" s="28">
        <v>210</v>
      </c>
      <c r="J33" s="39">
        <f t="shared" si="0"/>
        <v>18094</v>
      </c>
      <c r="K33" s="39"/>
      <c r="L33" s="12"/>
    </row>
    <row r="34" spans="1:12" ht="12" customHeight="1">
      <c r="A34" s="11"/>
      <c r="B34" s="37"/>
      <c r="C34" s="13" t="s">
        <v>33</v>
      </c>
      <c r="D34" s="28"/>
      <c r="E34" s="29"/>
      <c r="F34" s="28"/>
      <c r="G34" s="29"/>
      <c r="H34" s="28">
        <v>1438</v>
      </c>
      <c r="I34" s="28">
        <v>39</v>
      </c>
      <c r="J34" s="39">
        <f t="shared" si="0"/>
        <v>1477</v>
      </c>
      <c r="K34" s="39"/>
      <c r="L34" s="12"/>
    </row>
    <row r="35" spans="1:12" ht="12" customHeight="1">
      <c r="A35" s="11"/>
      <c r="B35" s="38"/>
      <c r="C35" s="8" t="s">
        <v>13</v>
      </c>
      <c r="D35" s="30"/>
      <c r="E35" s="30"/>
      <c r="F35" s="28"/>
      <c r="G35" s="30"/>
      <c r="H35" s="30">
        <f>SUM(H26:H34)</f>
        <v>47544</v>
      </c>
      <c r="I35" s="30">
        <f>SUM(I26:I34)</f>
        <v>877</v>
      </c>
      <c r="J35" s="39">
        <f t="shared" si="0"/>
        <v>48421</v>
      </c>
      <c r="K35" s="45">
        <f>J35/J37</f>
        <v>0.17895328166635252</v>
      </c>
      <c r="L35" s="12"/>
    </row>
    <row r="36" spans="1:12" ht="15" customHeight="1">
      <c r="A36" s="11"/>
      <c r="B36" s="38" t="s">
        <v>34</v>
      </c>
      <c r="C36" s="14" t="s">
        <v>35</v>
      </c>
      <c r="D36" s="28"/>
      <c r="E36" s="28"/>
      <c r="F36" s="28"/>
      <c r="G36" s="28"/>
      <c r="H36" s="28">
        <v>58424</v>
      </c>
      <c r="I36" s="28">
        <v>6938</v>
      </c>
      <c r="J36" s="39">
        <f t="shared" si="0"/>
        <v>65362</v>
      </c>
      <c r="K36" s="44">
        <f>J36/J37</f>
        <v>0.24156346205729196</v>
      </c>
      <c r="L36" s="12"/>
    </row>
    <row r="37" spans="1:12" ht="15" customHeight="1">
      <c r="A37" s="11"/>
      <c r="B37" s="38"/>
      <c r="C37" s="8" t="s">
        <v>36</v>
      </c>
      <c r="D37" s="30"/>
      <c r="E37" s="30"/>
      <c r="F37" s="30"/>
      <c r="G37" s="30"/>
      <c r="H37" s="30"/>
      <c r="I37" s="30"/>
      <c r="J37" s="30">
        <f>J14+J19+J23+J25+J35+J36</f>
        <v>270579</v>
      </c>
      <c r="K37" s="45">
        <f>K36+K35+K23+K25+K19+K14</f>
        <v>1</v>
      </c>
      <c r="L37" s="12"/>
    </row>
    <row r="38" spans="1:12" ht="3.75" customHeight="1">
      <c r="A38" s="11"/>
      <c r="L38" s="21"/>
    </row>
    <row r="39" spans="1:12" ht="7.5" customHeight="1">
      <c r="A39" s="11"/>
      <c r="B39" s="8"/>
      <c r="C39" s="8"/>
      <c r="D39" s="7"/>
      <c r="E39" s="23"/>
      <c r="F39" s="23"/>
      <c r="G39" s="23"/>
      <c r="H39" s="23"/>
      <c r="I39" s="23"/>
      <c r="J39" s="23"/>
      <c r="K39" s="23"/>
      <c r="L39" s="16"/>
    </row>
    <row r="40" spans="1:12" ht="9.75" customHeight="1">
      <c r="A40" s="11"/>
      <c r="B40" s="5"/>
      <c r="C40" s="5"/>
      <c r="D40" s="13"/>
      <c r="E40" s="18"/>
      <c r="F40" s="18"/>
      <c r="G40" s="18"/>
      <c r="H40" s="18"/>
      <c r="I40" s="18"/>
      <c r="J40" s="18"/>
      <c r="K40" s="18"/>
      <c r="L40" s="12"/>
    </row>
    <row r="41" spans="1:12" ht="9.75" customHeight="1">
      <c r="A41" s="11"/>
      <c r="B41" s="18"/>
      <c r="C41" s="18"/>
      <c r="D41" s="13"/>
      <c r="E41" s="22"/>
      <c r="F41" s="22"/>
      <c r="G41" s="22"/>
      <c r="H41" s="22"/>
      <c r="I41" s="22"/>
      <c r="J41" s="22"/>
      <c r="K41" s="22"/>
      <c r="L41" s="12"/>
    </row>
    <row r="42" spans="1:12" ht="9.75" customHeight="1">
      <c r="A42" s="11"/>
      <c r="B42" s="18"/>
      <c r="C42" s="18"/>
      <c r="D42" s="13"/>
      <c r="E42" s="22"/>
      <c r="F42" s="22"/>
      <c r="G42" s="22"/>
      <c r="H42" s="22"/>
      <c r="I42" s="22"/>
      <c r="J42" s="22"/>
      <c r="K42" s="22"/>
      <c r="L42" s="12"/>
    </row>
    <row r="43" spans="1:12" ht="6.75" customHeight="1">
      <c r="A43" s="11"/>
      <c r="B43" s="18"/>
      <c r="C43" s="18"/>
      <c r="D43" s="13"/>
      <c r="E43" s="22"/>
      <c r="F43" s="22"/>
      <c r="G43" s="22"/>
      <c r="H43" s="22"/>
      <c r="I43" s="22"/>
      <c r="J43" s="22"/>
      <c r="K43" s="22"/>
      <c r="L43" s="12"/>
    </row>
    <row r="44" spans="1:12" ht="6.75" customHeight="1">
      <c r="A44" s="11"/>
      <c r="B44" s="18"/>
      <c r="C44" s="18"/>
      <c r="D44" s="13"/>
      <c r="E44" s="22"/>
      <c r="F44" s="22"/>
      <c r="G44" s="22"/>
      <c r="H44" s="22"/>
      <c r="I44" s="22"/>
      <c r="J44" s="22"/>
      <c r="K44" s="22"/>
      <c r="L44" s="12"/>
    </row>
    <row r="45" spans="1:12" ht="7.5" customHeight="1">
      <c r="A45" s="11"/>
      <c r="B45" s="18"/>
      <c r="C45" s="18"/>
      <c r="D45" s="13"/>
      <c r="E45" s="22"/>
      <c r="F45" s="22"/>
      <c r="G45" s="22"/>
      <c r="H45" s="22"/>
      <c r="I45" s="22"/>
      <c r="J45" s="22"/>
      <c r="K45" s="22"/>
      <c r="L45" s="12"/>
    </row>
    <row r="46" spans="1:12" ht="9.75" customHeight="1">
      <c r="A46" s="11"/>
      <c r="B46" s="8"/>
      <c r="C46" s="8"/>
      <c r="D46" s="13"/>
      <c r="E46" s="23"/>
      <c r="F46" s="23"/>
      <c r="G46" s="23"/>
      <c r="H46" s="23"/>
      <c r="I46" s="23"/>
      <c r="J46" s="23"/>
      <c r="K46" s="23"/>
      <c r="L46" s="21"/>
    </row>
    <row r="47" spans="1:12" ht="9.75" customHeight="1">
      <c r="A47" s="11"/>
      <c r="B47" s="4"/>
      <c r="C47" s="4"/>
      <c r="D47" s="13"/>
      <c r="E47" s="18"/>
      <c r="F47" s="18"/>
      <c r="G47" s="18"/>
      <c r="H47" s="18"/>
      <c r="I47" s="18"/>
      <c r="J47" s="18"/>
      <c r="K47" s="18"/>
      <c r="L47" s="12"/>
    </row>
    <row r="48" spans="1:12" ht="9.75" customHeight="1">
      <c r="A48" s="11"/>
      <c r="B48" s="19"/>
      <c r="C48" s="19"/>
      <c r="D48" s="13"/>
      <c r="E48" s="22"/>
      <c r="F48" s="22"/>
      <c r="G48" s="22"/>
      <c r="H48" s="22"/>
      <c r="I48" s="22"/>
      <c r="J48" s="22"/>
      <c r="K48" s="22"/>
      <c r="L48" s="12"/>
    </row>
    <row r="49" spans="1:12" ht="9.75" customHeight="1">
      <c r="A49" s="11"/>
      <c r="B49" s="19"/>
      <c r="C49" s="19"/>
      <c r="D49" s="13"/>
      <c r="E49" s="22"/>
      <c r="F49" s="22"/>
      <c r="G49" s="22"/>
      <c r="H49" s="22"/>
      <c r="I49" s="22"/>
      <c r="J49" s="22"/>
      <c r="K49" s="22"/>
      <c r="L49" s="12"/>
    </row>
    <row r="50" spans="1:12" ht="9.75" customHeight="1">
      <c r="A50" s="11"/>
      <c r="B50" s="19"/>
      <c r="C50" s="19"/>
      <c r="D50" s="13"/>
      <c r="E50" s="22"/>
      <c r="F50" s="22"/>
      <c r="G50" s="22"/>
      <c r="H50" s="22"/>
      <c r="I50" s="22"/>
      <c r="J50" s="22"/>
      <c r="K50" s="22"/>
      <c r="L50" s="12"/>
    </row>
    <row r="51" spans="1:12" ht="9.75" customHeight="1">
      <c r="A51" s="11"/>
      <c r="B51" s="19"/>
      <c r="C51" s="19"/>
      <c r="D51" s="13"/>
      <c r="E51" s="22"/>
      <c r="F51" s="22"/>
      <c r="G51" s="22"/>
      <c r="H51" s="22"/>
      <c r="I51" s="22"/>
      <c r="J51" s="22"/>
      <c r="K51" s="22"/>
      <c r="L51" s="12"/>
    </row>
    <row r="52" spans="1:12" ht="9.75" customHeight="1">
      <c r="A52" s="11"/>
      <c r="B52" s="19"/>
      <c r="C52" s="19"/>
      <c r="D52" s="13"/>
      <c r="E52" s="22"/>
      <c r="F52" s="22"/>
      <c r="G52" s="22"/>
      <c r="H52" s="22"/>
      <c r="I52" s="22"/>
      <c r="J52" s="22"/>
      <c r="K52" s="22"/>
      <c r="L52" s="12"/>
    </row>
    <row r="53" spans="1:12" ht="9.75" customHeight="1">
      <c r="A53" s="17"/>
      <c r="B53" s="9"/>
      <c r="C53" s="9"/>
      <c r="D53" s="9"/>
      <c r="E53" s="9"/>
      <c r="F53" s="9"/>
      <c r="G53" s="9"/>
      <c r="H53" s="9"/>
      <c r="I53" s="9"/>
      <c r="J53" s="9"/>
      <c r="K53" s="9"/>
      <c r="L53" s="10"/>
    </row>
    <row r="54" spans="1:12" ht="18" customHeight="1">
      <c r="A54" s="47" t="s">
        <v>38</v>
      </c>
      <c r="L54" s="48"/>
    </row>
  </sheetData>
  <sheetProtection/>
  <printOptions/>
  <pageMargins left="0.85" right="0" top="0" bottom="0.1" header="0.5" footer="0.5"/>
  <pageSetup horizontalDpi="300" verticalDpi="300" orientation="portrait" pageOrder="overThenDown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3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0.75390625" style="0" customWidth="1"/>
    <col min="2" max="2" width="12.00390625" style="0" customWidth="1"/>
  </cols>
  <sheetData>
    <row r="3" spans="1:2" ht="12">
      <c r="A3" t="str">
        <f>STAFF!B7</f>
        <v>Durham</v>
      </c>
      <c r="B3" s="46">
        <f>STAFF!K14</f>
        <v>0.034034422479202006</v>
      </c>
    </row>
    <row r="4" spans="1:2" ht="12">
      <c r="A4" t="str">
        <f>STAFF!B15</f>
        <v>Halton</v>
      </c>
      <c r="B4" s="46">
        <f>STAFF!K19</f>
        <v>0.025064768514925402</v>
      </c>
    </row>
    <row r="5" spans="1:2" ht="12">
      <c r="A5" t="s">
        <v>19</v>
      </c>
      <c r="B5" s="46">
        <f>STAFF!K25</f>
        <v>0.4223055004268624</v>
      </c>
    </row>
    <row r="6" spans="1:2" ht="12">
      <c r="A6" t="str">
        <f>STAFF!B20</f>
        <v>Peel</v>
      </c>
      <c r="B6" s="46">
        <f>STAFF!K23</f>
        <v>0.09807856485536572</v>
      </c>
    </row>
    <row r="7" spans="1:2" ht="12">
      <c r="A7" t="str">
        <f>STAFF!B26</f>
        <v>York</v>
      </c>
      <c r="B7" s="46">
        <f>STAFF!K35</f>
        <v>0.17895328166635252</v>
      </c>
    </row>
    <row r="8" spans="1:2" ht="12">
      <c r="A8" t="str">
        <f>STAFF!$C$36</f>
        <v>Non-GTA </v>
      </c>
      <c r="B8" s="46">
        <f>STAFF!K36</f>
        <v>0.24156346205729196</v>
      </c>
    </row>
    <row r="9" ht="12">
      <c r="B9" s="46"/>
    </row>
    <row r="10" ht="12">
      <c r="B10" s="46"/>
    </row>
    <row r="11" ht="12">
      <c r="B11" s="46"/>
    </row>
    <row r="12" ht="12">
      <c r="B12" s="46"/>
    </row>
    <row r="13" ht="12">
      <c r="B13" s="46"/>
    </row>
    <row r="14" ht="12">
      <c r="B14" s="46"/>
    </row>
    <row r="15" ht="12">
      <c r="B15" s="46"/>
    </row>
    <row r="16" ht="12">
      <c r="B16" s="46"/>
    </row>
    <row r="17" ht="12">
      <c r="B17" s="46"/>
    </row>
    <row r="18" ht="12">
      <c r="B18" s="46"/>
    </row>
    <row r="19" ht="12">
      <c r="B19" s="46"/>
    </row>
    <row r="20" ht="12">
      <c r="B20" s="46"/>
    </row>
    <row r="21" ht="12">
      <c r="B21" s="46"/>
    </row>
    <row r="22" ht="12">
      <c r="B22" s="46"/>
    </row>
    <row r="23" ht="12">
      <c r="B23" s="4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2013-09-03T15:16:13Z</cp:lastPrinted>
  <dcterms:created xsi:type="dcterms:W3CDTF">1998-02-18T16:18:27Z</dcterms:created>
  <dcterms:modified xsi:type="dcterms:W3CDTF">2013-09-03T15:16:45Z</dcterms:modified>
  <cp:category/>
  <cp:version/>
  <cp:contentType/>
  <cp:contentStatus/>
</cp:coreProperties>
</file>